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espo1\OneDrive for Business\STAR\PRODUCTS\maturity\"/>
    </mc:Choice>
  </mc:AlternateContent>
  <xr:revisionPtr revIDLastSave="1" documentId="7BD9F6C4CC1EE7BAD356544059F8BF8A83070908" xr6:coauthVersionLast="28" xr6:coauthVersionMax="28" xr10:uidLastSave="{82E412F1-90EB-4ACC-9ECC-5444C49CE199}"/>
  <bookViews>
    <workbookView xWindow="0" yWindow="1230" windowWidth="17250" windowHeight="8040" xr2:uid="{00000000-000D-0000-FFFF-FFFF00000000}"/>
  </bookViews>
  <sheets>
    <sheet name="Instructions" sheetId="3" r:id="rId1"/>
    <sheet name="Maturity Snap Shot" sheetId="1" r:id="rId2"/>
    <sheet name="Scorecard" sheetId="4" r:id="rId3"/>
    <sheet name="Answer Key" sheetId="2" r:id="rId4"/>
  </sheets>
  <definedNames>
    <definedName name="_xlnm.Print_Area" localSheetId="3">'Answer Key'!$A$1:$F$19</definedName>
    <definedName name="_xlnm.Print_Area" localSheetId="1">'Maturity Snap Shot'!$A$1:$K$35</definedName>
    <definedName name="_xlnm.Print_Area" localSheetId="2">Scorecard!$A$1:$F$16</definedName>
  </definedNames>
  <calcPr calcId="171027"/>
</workbook>
</file>

<file path=xl/calcChain.xml><?xml version="1.0" encoding="utf-8"?>
<calcChain xmlns="http://schemas.openxmlformats.org/spreadsheetml/2006/main">
  <c r="E28" i="1" l="1"/>
  <c r="C8" i="4" s="1"/>
  <c r="K37" i="1"/>
  <c r="F10" i="4" s="1"/>
  <c r="F9" i="4" s="1"/>
  <c r="I37" i="1"/>
  <c r="E10" i="4" s="1"/>
  <c r="E9" i="4" s="1"/>
  <c r="G37" i="1"/>
  <c r="D10" i="4" s="1"/>
  <c r="D9" i="4" s="1"/>
  <c r="E37" i="1"/>
  <c r="C10" i="4" s="1"/>
  <c r="C9" i="4" s="1"/>
  <c r="C37" i="1"/>
  <c r="B10" i="4" s="1"/>
  <c r="B9" i="4" s="1"/>
  <c r="K27" i="1" l="1"/>
  <c r="F7" i="4" s="1"/>
  <c r="F6" i="4" s="1"/>
  <c r="F13" i="4" s="1"/>
  <c r="I27" i="1"/>
  <c r="E7" i="4" s="1"/>
  <c r="E6" i="4" s="1"/>
  <c r="E13" i="4" s="1"/>
  <c r="G27" i="1"/>
  <c r="D7" i="4" s="1"/>
  <c r="D6" i="4" s="1"/>
  <c r="D13" i="4" s="1"/>
  <c r="E27" i="1"/>
  <c r="C7" i="4" s="1"/>
  <c r="C27" i="1"/>
  <c r="B7" i="4" s="1"/>
  <c r="B6" i="4" s="1"/>
  <c r="B13" i="4" s="1"/>
  <c r="C6" i="4" l="1"/>
  <c r="C13" i="4" s="1"/>
  <c r="B15" i="4" s="1"/>
</calcChain>
</file>

<file path=xl/sharedStrings.xml><?xml version="1.0" encoding="utf-8"?>
<sst xmlns="http://schemas.openxmlformats.org/spreadsheetml/2006/main" count="208" uniqueCount="137">
  <si>
    <t>Level 1</t>
  </si>
  <si>
    <t>Level 2</t>
  </si>
  <si>
    <t>Level 3</t>
  </si>
  <si>
    <t>Management Systems</t>
  </si>
  <si>
    <t>Level 4</t>
  </si>
  <si>
    <t>Culture and Human Performance</t>
  </si>
  <si>
    <t>Level 5</t>
  </si>
  <si>
    <t>Y/N</t>
  </si>
  <si>
    <t>1) Focus on "stopping the bleeding"</t>
  </si>
  <si>
    <t>2) Wait for Lessons Learned</t>
  </si>
  <si>
    <t>3) Focus on "Blame"</t>
  </si>
  <si>
    <t>3) Individual Accountability</t>
  </si>
  <si>
    <t>4) Safety is a Priority</t>
  </si>
  <si>
    <t>4) Lead by Safety Position</t>
  </si>
  <si>
    <t>5) Supervisor is the Key Person</t>
  </si>
  <si>
    <t>6) Training is the Answer</t>
  </si>
  <si>
    <t>2) Institutionalize Data Collection</t>
  </si>
  <si>
    <t>3) Accountability at Line Management</t>
  </si>
  <si>
    <t>4) Risk Based Focus on Leading Metrics</t>
  </si>
  <si>
    <t xml:space="preserve">6) Individual Recognition </t>
  </si>
  <si>
    <t>7) Injury Avoidance</t>
  </si>
  <si>
    <t>2) Employee Engagement</t>
  </si>
  <si>
    <t>4) Safety as a Value</t>
  </si>
  <si>
    <t>5) Limiting Error Effects</t>
  </si>
  <si>
    <t>6) Organization and Resources</t>
  </si>
  <si>
    <t>7) Communication</t>
  </si>
  <si>
    <t xml:space="preserve">Listening skills are taught to management and are as important as speaking.   Closed loop communication is the rule, where feedback is expected and requested. </t>
  </si>
  <si>
    <t>Employee involvement matures to engagement, where workers are trained and empowered to assist management in implementing safety programs.  
Recognitions for safety participation and achieving goals is now assigned at the department level, as well as with individuals.</t>
  </si>
  <si>
    <t>1) Risk Avoidance is the Goal</t>
  </si>
  <si>
    <t>4) Organizational Accountability.</t>
  </si>
  <si>
    <t>3) Balanced Set of Metrics</t>
  </si>
  <si>
    <t>5) Safety as a Business Value</t>
  </si>
  <si>
    <t xml:space="preserve"> (Reactive)</t>
  </si>
  <si>
    <t>(Proactive)</t>
  </si>
  <si>
    <t>(Independent)</t>
  </si>
  <si>
    <t>(Interdependent)</t>
  </si>
  <si>
    <t>(Integrated)</t>
  </si>
  <si>
    <t>1) Focus on Meeting Compliance Requirements</t>
  </si>
  <si>
    <t>Sustainability</t>
  </si>
  <si>
    <t xml:space="preserve">Responsibility for compliance is with a safety position, not management. </t>
  </si>
  <si>
    <t>5) Employee Involvement</t>
  </si>
  <si>
    <t xml:space="preserve">Departments are now accountable for safety performance, not just supervisors.  Performance is defined as not only accident reduction,  but risk reduction, closure rate of action plans, etc.  All departments in the organization have safety performance goals. </t>
  </si>
  <si>
    <t>Closure rates for Management Systems improvement action plans are measured.</t>
  </si>
  <si>
    <t>Metrics Validation</t>
  </si>
  <si>
    <t xml:space="preserve">The number of new engineering, substitution or elimination action plans are measured. </t>
  </si>
  <si>
    <t>The number of employee recognitions are measured.</t>
  </si>
  <si>
    <t>Risk Reductions are measured.</t>
  </si>
  <si>
    <t xml:space="preserve">Conformance rates for safe vs. at risk behaviors are measured. </t>
  </si>
  <si>
    <t xml:space="preserve">Training is verified through exams.  Exams measure learning. </t>
  </si>
  <si>
    <t xml:space="preserve">Team recognitions are measured. </t>
  </si>
  <si>
    <t xml:space="preserve">Closure rates for all safety action plans are measured by department. </t>
  </si>
  <si>
    <t xml:space="preserve">Safety Performance is measured by a number of overlapping and interrelated set of leading and lagging metrics.  Metrics drive initiatives, and include risks, process improvement, customer and worker satisfaction and resources.  Accident rates are no longer a key metric. </t>
  </si>
  <si>
    <t xml:space="preserve">Validation:   Answer Y= Yes if the following metrics have 1) targets, are 2) collected and 3) used to manage / improve your program. </t>
  </si>
  <si>
    <t>Personal Protective Equipment (PPE) required locations are inventoried and PPE is assigned.  PPE use is measured.</t>
  </si>
  <si>
    <t>Perception surveys measure employee satisfaction and management commitment.</t>
  </si>
  <si>
    <t xml:space="preserve">The entire organization is structured to support efforts of production, safety, quality, etc.  Silos are discouraged, and integration of responsibilities is designed.  For example, if training records are with HR, HR has the safety training records.  If Engineering is in charge of design, then they also take the lead to design to ergonomic and safety standards, etc.  </t>
  </si>
  <si>
    <t>Training attendance is measured.</t>
  </si>
  <si>
    <t>2) Developing Programs, Policy, Strategy and Resources.</t>
  </si>
  <si>
    <t>Y</t>
  </si>
  <si>
    <t>N</t>
  </si>
  <si>
    <t>Regulatory Compliance</t>
  </si>
  <si>
    <t xml:space="preserve"> Regulatory and Company Standards Compliance</t>
  </si>
  <si>
    <r>
      <t xml:space="preserve">Line Supervisors are assigned responsibility </t>
    </r>
    <r>
      <rPr>
        <sz val="11"/>
        <color theme="1"/>
        <rFont val="Calibri"/>
        <family val="2"/>
        <scheme val="minor"/>
      </rPr>
      <t xml:space="preserve">for the development, communication and enforcement of safety rules and procedures. </t>
    </r>
  </si>
  <si>
    <t>Safety committees include workers, fostering employee involvement,  typically the reporting of safety issues.  Regular meetings occur.</t>
  </si>
  <si>
    <t xml:space="preserve">Written Programs include an implementation plan for Who and How programs will be implemented.  Programs are authorized by top management.   Records (e.g., inspections, accident investigations, hazard analysis, risk assessments, etc.) are maintained for all requirements.  Rules and Procedures are published and communicated. </t>
  </si>
  <si>
    <r>
      <t>The inspection program measures repeat findings</t>
    </r>
    <r>
      <rPr>
        <sz val="11"/>
        <color theme="1"/>
        <rFont val="Calibri"/>
        <family val="2"/>
        <scheme val="minor"/>
      </rPr>
      <t xml:space="preserve">. </t>
    </r>
  </si>
  <si>
    <t>1) Programs  are Process and Procedure Oriented</t>
  </si>
  <si>
    <t xml:space="preserve">Employee involvement expands beyond the safety committee.   Worker involvement (including at the committee level) includes reporting safety concerns and at least three other programs and initiatives, like inspections, hazard analysis, root cause investigations, etc. </t>
  </si>
  <si>
    <r>
      <t>Employee recognition and or incentive programs are active, and tied to safe behaviors and participation, not accident rates. Recognition occurs at</t>
    </r>
    <r>
      <rPr>
        <sz val="11"/>
        <rFont val="Calibri"/>
        <family val="2"/>
        <scheme val="minor"/>
      </rPr>
      <t xml:space="preserve"> the site and individual level.</t>
    </r>
  </si>
  <si>
    <t>The "reduction of people required to wear PPE" is measured as an output of risk reduction.</t>
  </si>
  <si>
    <t xml:space="preserve">Top management accepts (e.g., walks the walk and talks the talk) their legal responsibility for implementing a safe and healthful workplace.   Resources are applied in terms of both capital and personnel.  The organization is held accountable to safety performance (leading metrics). </t>
  </si>
  <si>
    <t xml:space="preserve">3) Behavior Based, Culture of Caring </t>
  </si>
  <si>
    <t xml:space="preserve">Safety is no longer a priority, but a value (things that are done right, because they are the right thing to do).  Continuous improvement is the norm, not just fixing hazardous conditions.   The definition of safety includes the workplace as well as the local community (where we live, work and play). </t>
  </si>
  <si>
    <r>
      <t>No longer is accident pre</t>
    </r>
    <r>
      <rPr>
        <sz val="11"/>
        <rFont val="Calibri"/>
        <family val="2"/>
        <scheme val="minor"/>
      </rPr>
      <t>vention the goal, but it is risk avoidance  (goals, discussions, etc. no longer evolve around accident rates, but behaviors, risks and controls)</t>
    </r>
    <r>
      <rPr>
        <sz val="11"/>
        <color theme="1"/>
        <rFont val="Calibri"/>
        <family val="2"/>
        <scheme val="minor"/>
      </rPr>
      <t xml:space="preserve">.  Safety is integrated into Enterprise Risk Management, controls are in place.   Continuous improvement is the journey and destination. </t>
    </r>
  </si>
  <si>
    <r>
      <t xml:space="preserve">2) Wellness </t>
    </r>
    <r>
      <rPr>
        <b/>
        <sz val="11"/>
        <color theme="1"/>
        <rFont val="Calibri"/>
        <family val="2"/>
        <scheme val="minor"/>
      </rPr>
      <t xml:space="preserve">at Home and at Work </t>
    </r>
  </si>
  <si>
    <t xml:space="preserve">Health and wellness influences corporate culture and accountabilities no longer just the absence of injury or illness.   
All parties are encouraged to participate in an active lifestyle, and sense of community. 
Wellness is understood as a productivity gain (win-win) for the corporation.  </t>
  </si>
  <si>
    <t>Responsibilities are assigned, measured and celebrated within every part of the organization.    Performance is measured both up, down and across the organization.   Integrity is a Value.</t>
  </si>
  <si>
    <t xml:space="preserve">Level 4 </t>
  </si>
  <si>
    <t>Prevention becomes the focus, thru learning like near miss investigations, trend analysis of at-risk behaviors and inspection condition inspections, focusing on improving trends.  Lessons are learned from external sources (External to the site).</t>
  </si>
  <si>
    <t xml:space="preserve">Policy and Management communications express safety as a priority.  Resources are applied to make improvements on an ongoing basis.   Safety as a Priority is communicated to all departments. </t>
  </si>
  <si>
    <t xml:space="preserve">Most accidents are viewed as human error, thus employees are told not to get hurt.  It is their fault when they do get hurt. </t>
  </si>
  <si>
    <t xml:space="preserve">Learning only occurs from internal (site) lessons.  </t>
  </si>
  <si>
    <t xml:space="preserve">Whether preventing an accident or complying with a regulation, action is only taken after a problem is brought to management's attention.  </t>
  </si>
  <si>
    <t>Performance appraisals at all levels of the organization include a review of safety performance.  (At this level, safety performance may be mostly about accident rates.)</t>
  </si>
  <si>
    <t>injury rates are measured.</t>
  </si>
  <si>
    <t>illness rates are measured.</t>
  </si>
  <si>
    <t xml:space="preserve">Communication of safe work procedures takes place as training.  Rules and procedures are incorporated into communications.  Attendance is tracked. Classes and topics of hazards and their controls are site-specific.  </t>
  </si>
  <si>
    <t xml:space="preserve">Safety performance now include metrics for measuring (inspecting) and improving at-risk conditions and behaviors, risk reductions, conformance of and to controls, etc. </t>
  </si>
  <si>
    <t>Level</t>
  </si>
  <si>
    <t>Validation Metrics</t>
  </si>
  <si>
    <t>All answers are expected to be answered "yes".</t>
  </si>
  <si>
    <t>Safety Program Maturity Evaluation - Snap Shot</t>
  </si>
  <si>
    <t>Verification Level</t>
  </si>
  <si>
    <t xml:space="preserve">Overall Maturity Level </t>
  </si>
  <si>
    <t>Competency Level</t>
  </si>
  <si>
    <r>
      <t xml:space="preserve">Instructions: this is a two step process.   Step 1 is to evaluate your Competence or Maturity.  For Validation, we do Step 2, Metrics. 
</t>
    </r>
    <r>
      <rPr>
        <b/>
        <sz val="10"/>
        <color theme="1"/>
        <rFont val="Calibri"/>
        <family val="2"/>
        <scheme val="minor"/>
      </rPr>
      <t>Step 1</t>
    </r>
    <r>
      <rPr>
        <sz val="10"/>
        <color theme="1"/>
        <rFont val="Calibri"/>
        <family val="2"/>
        <scheme val="minor"/>
      </rPr>
      <t xml:space="preserve">:  Competency test:  For each Level, answer under the Y/N column if your company or organization meetings this expectation.    If any of the answers in Level 1 = Y (for Yes), then you can stop.   Do not proceed.  Eliminate these mind sets before continuing.  
To obtain competence at the other Levels (2-5), you should be able to answer Y=Yes to each statement or criteria, and well as all criteria in all of the previous Levels 2-5.  if you answer N=No, this is your opportunity to develop a strategy to meet this criteria and get to the next Level.   the next Level competencies will be somewhat ineffective until the lower Level competencies are improved. 
</t>
    </r>
    <r>
      <rPr>
        <b/>
        <sz val="10"/>
        <color theme="1"/>
        <rFont val="Calibri"/>
        <family val="2"/>
        <scheme val="minor"/>
      </rPr>
      <t>Step 2</t>
    </r>
    <r>
      <rPr>
        <sz val="10"/>
        <color theme="1"/>
        <rFont val="Calibri"/>
        <family val="2"/>
        <scheme val="minor"/>
      </rPr>
      <t>: Validation test.  if the above Levels of maturity or competence exist, then the Metrics step will validate the maturity level.  if Metrics do NOT exist, then the competency is suspect and not validated.   do not claim to be at that Level. 
Keep in mind that this Maturity Evaluation is not a substitute for an in depth analysis or assessment of program or organizational maturity, just a snap shot.</t>
    </r>
  </si>
  <si>
    <t>Competency</t>
  </si>
  <si>
    <r>
      <t xml:space="preserve">Program design now includes the overlap of other programs, both inputs and outputs, and include measures of success (Metrics). </t>
    </r>
    <r>
      <rPr>
        <sz val="11"/>
        <rFont val="Calibri"/>
        <family val="2"/>
        <scheme val="minor"/>
      </rPr>
      <t xml:space="preserve"> (For example, the controls identified by hazard analysis have been incorporated into inspections, conformance rates are checked, and conformance rates are now a key metric.)  </t>
    </r>
    <r>
      <rPr>
        <sz val="11"/>
        <color theme="1"/>
        <rFont val="Calibri"/>
        <family val="2"/>
        <scheme val="minor"/>
      </rPr>
      <t xml:space="preserve">Plan - Do - Check - Act strategies are incorporated into key programs, responsibilities and job descriptions. </t>
    </r>
  </si>
  <si>
    <t xml:space="preserve">Data collection techniques and scorecards used for the rest of the business are now incorporating safety data, both leading and lagging .   There is standardization for injury and illness causation and occurrence.   Safety action planning, or correct action data, is now collected to a central location, reviewed by management regularly, tracked and closed.   Action Plans includes data from accident investigations, inspections, safety reports, hazard analysis, etc. </t>
  </si>
  <si>
    <t xml:space="preserve">Safety becomes a business value, something to be touted in sales and marketing literature, on the external website, in stockholder reports.  It is not longer viewed as a cost center, but a business enabler, helping win over customers and corporate stakeholders.   The program is a benchmark for other organizations. </t>
  </si>
  <si>
    <t xml:space="preserve">Management Systems assessments score each element or safety program. Scores help determine improvement initiatives. </t>
  </si>
  <si>
    <t xml:space="preserve">Customer / stakeholder satisfaction is measured. </t>
  </si>
  <si>
    <t>Overall Score</t>
  </si>
  <si>
    <r>
      <rPr>
        <b/>
        <sz val="11"/>
        <color theme="1"/>
        <rFont val="Calibri"/>
        <family val="2"/>
        <scheme val="minor"/>
      </rPr>
      <t xml:space="preserve">Scorecard:  </t>
    </r>
    <r>
      <rPr>
        <sz val="11"/>
        <color theme="1"/>
        <rFont val="Calibri"/>
        <family val="2"/>
        <scheme val="minor"/>
      </rPr>
      <t xml:space="preserve"> Collect a consensus as to where the site is in terms of Maturity, complete this form by answering "Y" or "N"  in each column.  The Scorecard will auto calculate. </t>
    </r>
  </si>
  <si>
    <t>Scorecard</t>
  </si>
  <si>
    <t>Overall Maturity Level</t>
  </si>
  <si>
    <t>the % of desired answers are calculated at each Level.</t>
  </si>
  <si>
    <t>Competency  Criteria</t>
  </si>
  <si>
    <t xml:space="preserve">All of these answers are written to be answered "No".  If there are any "Yes' answers, the organization is definitely at  Level 1, and is probably not ready to be effective at Level 2.  </t>
  </si>
  <si>
    <t xml:space="preserve">Within Level 2, all of the answers are designed to be answered "Yes" with the exception of 2.4.  </t>
  </si>
  <si>
    <t xml:space="preserve">To be fully Mature at EACH Level, the metrics should be used (answered "Y").  Answer "Y" only if these metrics to be used by management to develop goals and objectives, targets and initiatives, not just to collect and publish data. </t>
  </si>
  <si>
    <t xml:space="preserve">Verification Level </t>
  </si>
  <si>
    <t>Based on 100% for each of the five levels.</t>
  </si>
  <si>
    <t>Key:</t>
  </si>
  <si>
    <t>0-50%</t>
  </si>
  <si>
    <t>51-79%</t>
  </si>
  <si>
    <t>80% or &gt;</t>
  </si>
  <si>
    <r>
      <rPr>
        <b/>
        <sz val="11"/>
        <color theme="1"/>
        <rFont val="Calibri"/>
        <family val="2"/>
        <scheme val="minor"/>
      </rPr>
      <t>Validation Metrics:</t>
    </r>
    <r>
      <rPr>
        <sz val="11"/>
        <color theme="1"/>
        <rFont val="Calibri"/>
        <family val="2"/>
        <scheme val="minor"/>
      </rPr>
      <t xml:space="preserve">  Next, ask them to validate if they use the Metrics under each Level to validate their competency and maturity.   Again, Start with Levels 1 and 2.  Move on like you did for the Competency Criteria, after you do the gage of participants.</t>
    </r>
  </si>
  <si>
    <r>
      <rPr>
        <b/>
        <sz val="11"/>
        <color theme="1"/>
        <rFont val="Calibri"/>
        <family val="2"/>
        <scheme val="minor"/>
      </rPr>
      <t>Competency Criteria</t>
    </r>
    <r>
      <rPr>
        <sz val="11"/>
        <color theme="1"/>
        <rFont val="Calibri"/>
        <family val="2"/>
        <scheme val="minor"/>
      </rPr>
      <t xml:space="preserve">:  Within each criteria box, there may be multiple criteria.   Answer "Y" = Yes only if all of the criteria is met.
In general, ask the participants to answer Levels 1 and 2 first.  Individual answers, rather than group answers are preferred. 
Then, poll the participants to see if any of them answered "Y" to Level 1 or "N" to Level 2 (or "Y" to 2.4).  if so, gage from the remaining participants if any of the Level 1 "Y" or Level 2 "N" (and 2.4 "Y") are accurate for the site.    Do this before asking them to complete Level 3.  if the answers to most of Level 3 is "N", there is no need to continue.  If the site is no more than a Level 2 in maturity.  
if Level 3 are mostly "Y", again, gage if any of the "N"s are valid.  then ask them to complete Level 4.  At this point, Level 5 is not expected to be answered.  </t>
    </r>
  </si>
  <si>
    <t>This is a average of the Competency and Verification Scores.</t>
  </si>
  <si>
    <t>2.4.   Safety as a Priority is expected at Level 2, but for more mature Levels, Safety Becomes a Value, and is no longer just a Priority, as Priorities, by definition, change.  Thus, the expected answer here is "N".</t>
  </si>
  <si>
    <t xml:space="preserve">Regular compliance (regulatory and company standards) audits are performed to identify compliance requirements and gaps.  An inventory of applicable regulations, training requirements and written programs are documented. Action plans are put in place to have programs compliant with regulations.   Management tracks completion of these action plans. </t>
  </si>
  <si>
    <t>Incidence and LT Rates are approaching 1.0.</t>
  </si>
  <si>
    <t>Incidence and LT Rates are consistently below 1.0.</t>
  </si>
  <si>
    <t>Incidence and LT Rates are below industry average.</t>
  </si>
  <si>
    <t>Incidence and LT Rates approach industry average.</t>
  </si>
  <si>
    <t xml:space="preserve">7) Safety Committees Get Involved </t>
  </si>
  <si>
    <t>Values are measured.</t>
  </si>
  <si>
    <r>
      <t xml:space="preserve">Risk improvement </t>
    </r>
    <r>
      <rPr>
        <u/>
        <sz val="11"/>
        <color theme="1"/>
        <rFont val="Calibri"/>
        <family val="2"/>
        <scheme val="minor"/>
      </rPr>
      <t>strategies</t>
    </r>
    <r>
      <rPr>
        <sz val="11"/>
        <color theme="1"/>
        <rFont val="Calibri"/>
        <family val="2"/>
        <scheme val="minor"/>
      </rPr>
      <t xml:space="preserve"> are measured by the organization. </t>
    </r>
  </si>
  <si>
    <t>Significant Hazards are inventoried</t>
  </si>
  <si>
    <t>1) Management Commitment and Leadership</t>
  </si>
  <si>
    <t>Trend Analysis is measured (</t>
  </si>
  <si>
    <t xml:space="preserve">Management realized the organizational influence over behaviors.  All levels of management are visible to the workforce and demonstrates active caring of their workforce.    Trust and integrity is a two way street, fostered by management.    </t>
  </si>
  <si>
    <t xml:space="preserve">It is recognized that errors will occur, regardless of training, motivations, etc.  Organizational redundancies (checks and balances, inputs (antecedents) and outputs (consequences),  multiple fail safes for critical controls, are put in place for critical failure points, identified as part of Risk Assessments, to minimize the potential for severity.    </t>
  </si>
  <si>
    <t xml:space="preserve">THIS WORK PRODUCT IS COPYRIGHTED BY STAR SOFTWARE.  RIGHTS PROVIDED TO STAR CONSULTANTS FOR DISTRIBUTION.  ALL RIGHTS RESERVED. </t>
  </si>
  <si>
    <t xml:space="preserve">To purchase a license to this product, a password free product will be proivded for a fee of $99.00.  Payable to STAR Consultants, Inc. </t>
  </si>
  <si>
    <r>
      <rPr>
        <b/>
        <sz val="11"/>
        <rFont val="Calibri"/>
        <family val="2"/>
        <scheme val="minor"/>
      </rPr>
      <t>General:</t>
    </r>
    <r>
      <rPr>
        <sz val="11"/>
        <color theme="1"/>
        <rFont val="Calibri"/>
        <family val="2"/>
        <scheme val="minor"/>
      </rPr>
      <t xml:space="preserve">  this tool is just a SNAP-SHOT tool and not meant to be a complete evaluation.  It is presented "as is" with no expressed warantee or guarrantee.
Refer to the Answer Key worksheet for general interpretations.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</si>
</sst>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
      <u/>
      <sz val="11"/>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4">
    <xf numFmtId="0" fontId="0" fillId="0" borderId="0" xfId="0"/>
    <xf numFmtId="0" fontId="0" fillId="0" borderId="0" xfId="0" applyAlignment="1">
      <alignment vertical="top"/>
    </xf>
    <xf numFmtId="0" fontId="0" fillId="0" borderId="0" xfId="0" applyBorder="1"/>
    <xf numFmtId="0" fontId="0" fillId="0" borderId="6" xfId="0" applyBorder="1"/>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1" fillId="4" borderId="9" xfId="0" applyFont="1" applyFill="1" applyBorder="1" applyAlignment="1">
      <alignment horizontal="center" vertical="center"/>
    </xf>
    <xf numFmtId="0" fontId="0" fillId="4" borderId="11" xfId="0" applyFill="1" applyBorder="1" applyAlignment="1">
      <alignment horizontal="center" vertical="center"/>
    </xf>
    <xf numFmtId="0" fontId="1" fillId="6" borderId="9"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top"/>
    </xf>
    <xf numFmtId="0" fontId="1" fillId="4" borderId="6" xfId="0" applyFont="1" applyFill="1" applyBorder="1" applyAlignment="1">
      <alignment horizontal="center" vertical="center"/>
    </xf>
    <xf numFmtId="0" fontId="1" fillId="2" borderId="9" xfId="0" applyFont="1" applyFill="1" applyBorder="1" applyAlignment="1">
      <alignment horizontal="center" vertical="top"/>
    </xf>
    <xf numFmtId="0" fontId="1" fillId="2" borderId="6" xfId="0" applyFont="1" applyFill="1" applyBorder="1" applyAlignment="1">
      <alignment horizontal="center" vertical="top"/>
    </xf>
    <xf numFmtId="0" fontId="0" fillId="0" borderId="0" xfId="0" applyAlignment="1">
      <alignment horizontal="center" vertical="center"/>
    </xf>
    <xf numFmtId="0" fontId="1" fillId="7" borderId="16" xfId="0" applyFont="1" applyFill="1" applyBorder="1" applyAlignment="1">
      <alignment horizontal="center" vertical="center"/>
    </xf>
    <xf numFmtId="0" fontId="1" fillId="7" borderId="23" xfId="0" applyFont="1" applyFill="1" applyBorder="1" applyAlignment="1">
      <alignment horizontal="center" vertical="center"/>
    </xf>
    <xf numFmtId="0" fontId="0" fillId="7" borderId="24" xfId="0" applyFill="1" applyBorder="1" applyAlignment="1">
      <alignment horizontal="center" vertical="center"/>
    </xf>
    <xf numFmtId="0" fontId="1" fillId="3" borderId="6" xfId="0" applyFont="1" applyFill="1" applyBorder="1" applyAlignment="1">
      <alignment horizontal="center" vertical="center" wrapText="1"/>
    </xf>
    <xf numFmtId="0" fontId="1" fillId="0" borderId="0" xfId="0" applyFont="1"/>
    <xf numFmtId="0" fontId="1" fillId="6" borderId="6" xfId="0" applyFont="1" applyFill="1" applyBorder="1" applyAlignment="1">
      <alignment horizontal="center" vertical="center" wrapText="1"/>
    </xf>
    <xf numFmtId="0" fontId="1" fillId="0" borderId="25" xfId="0" applyFont="1" applyBorder="1"/>
    <xf numFmtId="9" fontId="0" fillId="0" borderId="26" xfId="0" applyNumberFormat="1" applyBorder="1" applyAlignment="1">
      <alignment horizontal="center" vertical="center"/>
    </xf>
    <xf numFmtId="0" fontId="1" fillId="0" borderId="19" xfId="0" applyFont="1" applyBorder="1"/>
    <xf numFmtId="9" fontId="0" fillId="0" borderId="19" xfId="0" applyNumberFormat="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center" vertical="center"/>
    </xf>
    <xf numFmtId="0" fontId="0" fillId="0" borderId="17" xfId="0" applyBorder="1"/>
    <xf numFmtId="0" fontId="0" fillId="0" borderId="27" xfId="0" applyBorder="1"/>
    <xf numFmtId="0" fontId="1" fillId="0" borderId="17" xfId="0" applyFont="1" applyBorder="1" applyAlignment="1">
      <alignment horizontal="center" vertical="center" wrapText="1"/>
    </xf>
    <xf numFmtId="0" fontId="0" fillId="0" borderId="0" xfId="0" applyBorder="1" applyAlignment="1">
      <alignment vertical="top" wrapText="1"/>
    </xf>
    <xf numFmtId="0" fontId="0" fillId="0" borderId="27" xfId="0" applyBorder="1" applyAlignment="1">
      <alignment vertical="top" wrapText="1"/>
    </xf>
    <xf numFmtId="0" fontId="0" fillId="0" borderId="0" xfId="0" applyBorder="1" applyAlignment="1">
      <alignment vertical="center" wrapText="1"/>
    </xf>
    <xf numFmtId="0" fontId="1" fillId="0" borderId="28" xfId="0" applyFont="1" applyBorder="1" applyAlignment="1">
      <alignment horizontal="center" vertical="center" wrapText="1"/>
    </xf>
    <xf numFmtId="0" fontId="1" fillId="0" borderId="30" xfId="0" applyFont="1" applyBorder="1"/>
    <xf numFmtId="0" fontId="0" fillId="0" borderId="28" xfId="0" applyBorder="1"/>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2" fillId="9" borderId="31" xfId="0" applyFont="1" applyFill="1" applyBorder="1" applyAlignment="1">
      <alignment horizontal="center" vertical="center"/>
    </xf>
    <xf numFmtId="0" fontId="0" fillId="10" borderId="27" xfId="0" applyFill="1" applyBorder="1" applyAlignment="1">
      <alignment horizontal="center" vertical="center"/>
    </xf>
    <xf numFmtId="0" fontId="0" fillId="11" borderId="29" xfId="0" applyFill="1" applyBorder="1" applyAlignment="1">
      <alignment horizontal="center" vertical="center"/>
    </xf>
    <xf numFmtId="0" fontId="0" fillId="0" borderId="3" xfId="0" applyBorder="1" applyProtection="1">
      <protection locked="0"/>
    </xf>
    <xf numFmtId="0" fontId="0" fillId="0" borderId="3" xfId="0" applyBorder="1" applyAlignment="1" applyProtection="1">
      <alignment horizontal="center" vertical="center"/>
      <protection locked="0"/>
    </xf>
    <xf numFmtId="0" fontId="0" fillId="0" borderId="0" xfId="0" applyProtection="1"/>
    <xf numFmtId="0" fontId="0" fillId="0" borderId="0" xfId="0" applyAlignment="1" applyProtection="1">
      <alignment vertical="top"/>
    </xf>
    <xf numFmtId="0" fontId="1" fillId="0" borderId="7" xfId="0" applyFont="1" applyBorder="1" applyAlignment="1" applyProtection="1">
      <alignment vertical="top"/>
    </xf>
    <xf numFmtId="0" fontId="0" fillId="0" borderId="3" xfId="0" applyBorder="1" applyAlignment="1" applyProtection="1">
      <alignment vertical="top"/>
    </xf>
    <xf numFmtId="0" fontId="0" fillId="0" borderId="3" xfId="0" applyBorder="1" applyProtection="1"/>
    <xf numFmtId="0" fontId="0" fillId="0" borderId="7" xfId="0" applyBorder="1" applyAlignment="1" applyProtection="1">
      <alignment vertical="top" wrapText="1"/>
    </xf>
    <xf numFmtId="0" fontId="0" fillId="0" borderId="6" xfId="0" applyBorder="1" applyAlignment="1" applyProtection="1">
      <alignment vertical="top"/>
    </xf>
    <xf numFmtId="0" fontId="0" fillId="0" borderId="4" xfId="0" applyBorder="1" applyAlignment="1" applyProtection="1">
      <alignment vertical="top"/>
    </xf>
    <xf numFmtId="0" fontId="0" fillId="0" borderId="1" xfId="0" applyBorder="1" applyProtection="1"/>
    <xf numFmtId="0" fontId="0" fillId="0" borderId="5" xfId="0" applyBorder="1" applyAlignment="1" applyProtection="1">
      <alignment vertical="top"/>
    </xf>
    <xf numFmtId="0" fontId="0" fillId="0" borderId="7" xfId="0" applyBorder="1" applyAlignment="1" applyProtection="1">
      <alignment horizontal="left" vertical="top" wrapText="1"/>
    </xf>
    <xf numFmtId="0" fontId="0" fillId="0" borderId="1" xfId="0" applyBorder="1" applyAlignment="1" applyProtection="1">
      <alignment vertical="top"/>
    </xf>
    <xf numFmtId="0" fontId="0" fillId="0" borderId="6" xfId="0" applyBorder="1" applyProtection="1"/>
    <xf numFmtId="0" fontId="1" fillId="0" borderId="7" xfId="0" applyFont="1" applyBorder="1" applyProtection="1"/>
    <xf numFmtId="0" fontId="0" fillId="0" borderId="0" xfId="0" applyBorder="1" applyProtection="1"/>
    <xf numFmtId="0" fontId="0" fillId="0" borderId="7" xfId="0" applyFont="1" applyBorder="1" applyAlignment="1" applyProtection="1">
      <alignment vertical="top" wrapText="1"/>
    </xf>
    <xf numFmtId="0" fontId="0" fillId="0" borderId="8" xfId="0" applyBorder="1" applyProtection="1"/>
    <xf numFmtId="0" fontId="0" fillId="0" borderId="0" xfId="0" applyBorder="1" applyAlignment="1" applyProtection="1">
      <alignment vertical="top"/>
    </xf>
    <xf numFmtId="0" fontId="2" fillId="5" borderId="0" xfId="0" applyFont="1" applyFill="1" applyBorder="1" applyAlignment="1" applyProtection="1">
      <alignment vertical="center" wrapText="1"/>
    </xf>
    <xf numFmtId="0" fontId="2" fillId="5" borderId="0" xfId="0" applyFont="1" applyFill="1" applyBorder="1" applyAlignment="1" applyProtection="1">
      <alignment wrapText="1"/>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2" fillId="5" borderId="14" xfId="0" applyFont="1" applyFill="1" applyBorder="1" applyAlignment="1" applyProtection="1">
      <alignment horizontal="center" vertical="center" wrapText="1"/>
    </xf>
    <xf numFmtId="0" fontId="2" fillId="5" borderId="13" xfId="0" applyFont="1" applyFill="1" applyBorder="1" applyAlignment="1" applyProtection="1">
      <alignment wrapText="1"/>
    </xf>
    <xf numFmtId="0" fontId="2" fillId="5" borderId="13" xfId="0" applyFont="1" applyFill="1" applyBorder="1" applyAlignment="1" applyProtection="1">
      <alignment horizontal="center" vertical="center"/>
    </xf>
    <xf numFmtId="0" fontId="2" fillId="5" borderId="13" xfId="0" applyFont="1" applyFill="1" applyBorder="1" applyProtection="1"/>
    <xf numFmtId="0" fontId="0" fillId="5" borderId="13" xfId="0" applyFill="1" applyBorder="1" applyAlignment="1" applyProtection="1">
      <alignment vertical="top"/>
    </xf>
    <xf numFmtId="0" fontId="0" fillId="0" borderId="2" xfId="0" applyBorder="1" applyAlignment="1" applyProtection="1">
      <alignment vertical="top"/>
    </xf>
    <xf numFmtId="0" fontId="0" fillId="0" borderId="2" xfId="0" applyBorder="1" applyAlignment="1" applyProtection="1">
      <alignment vertical="top" wrapText="1"/>
    </xf>
    <xf numFmtId="0" fontId="0" fillId="0" borderId="7" xfId="0" applyBorder="1" applyAlignment="1" applyProtection="1">
      <alignment vertical="top"/>
    </xf>
    <xf numFmtId="0" fontId="0" fillId="0" borderId="13" xfId="0" applyBorder="1" applyProtection="1"/>
    <xf numFmtId="0" fontId="0" fillId="0" borderId="16" xfId="0" applyBorder="1" applyAlignment="1" applyProtection="1">
      <alignment vertical="top"/>
    </xf>
    <xf numFmtId="0" fontId="0" fillId="0" borderId="14" xfId="0" applyBorder="1" applyProtection="1"/>
    <xf numFmtId="0" fontId="0" fillId="0" borderId="14" xfId="0" applyBorder="1" applyAlignment="1" applyProtection="1">
      <alignment vertical="top"/>
    </xf>
    <xf numFmtId="0" fontId="0" fillId="5" borderId="0" xfId="0" applyFill="1" applyProtection="1"/>
    <xf numFmtId="0" fontId="0" fillId="0" borderId="18" xfId="0" applyBorder="1" applyProtection="1"/>
    <xf numFmtId="0" fontId="0" fillId="0" borderId="13" xfId="0" applyBorder="1" applyAlignment="1" applyProtection="1">
      <alignment vertical="top"/>
    </xf>
    <xf numFmtId="0" fontId="0" fillId="0" borderId="4" xfId="0" applyBorder="1" applyProtection="1"/>
    <xf numFmtId="0" fontId="0" fillId="0" borderId="0" xfId="0" applyAlignment="1" applyProtection="1">
      <alignment horizontal="center" vertical="center"/>
    </xf>
    <xf numFmtId="0" fontId="0" fillId="0" borderId="0" xfId="0" applyAlignment="1">
      <alignment horizontal="left" vertical="center" wrapText="1"/>
    </xf>
    <xf numFmtId="0" fontId="0" fillId="0" borderId="32" xfId="0" applyBorder="1"/>
    <xf numFmtId="0" fontId="1" fillId="8" borderId="0" xfId="0" applyFont="1" applyFill="1" applyAlignment="1" applyProtection="1">
      <alignment vertical="center" textRotation="90"/>
    </xf>
    <xf numFmtId="0" fontId="0" fillId="8" borderId="0" xfId="0" applyFill="1" applyAlignment="1" applyProtection="1">
      <alignment vertical="center" textRotation="90"/>
    </xf>
    <xf numFmtId="0" fontId="0" fillId="8" borderId="14" xfId="0" applyFill="1" applyBorder="1" applyAlignment="1" applyProtection="1">
      <alignment vertical="center" textRotation="90"/>
    </xf>
    <xf numFmtId="0" fontId="2" fillId="5" borderId="20" xfId="0" applyFont="1" applyFill="1" applyBorder="1" applyAlignment="1" applyProtection="1">
      <alignment horizontal="center" vertical="center" textRotation="90"/>
    </xf>
    <xf numFmtId="0" fontId="2" fillId="5" borderId="21" xfId="0" applyFont="1" applyFill="1" applyBorder="1" applyAlignment="1" applyProtection="1">
      <alignment horizontal="center" vertical="center" textRotation="90"/>
    </xf>
    <xf numFmtId="0" fontId="2" fillId="5" borderId="22" xfId="0" applyFont="1" applyFill="1" applyBorder="1" applyAlignment="1" applyProtection="1">
      <alignment horizontal="center" vertical="center" textRotation="90"/>
    </xf>
    <xf numFmtId="0" fontId="1" fillId="6" borderId="9"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0" xfId="0" applyFill="1" applyBorder="1" applyAlignment="1" applyProtection="1">
      <alignment horizontal="center" vertical="center"/>
    </xf>
    <xf numFmtId="0" fontId="1" fillId="7" borderId="9" xfId="0" applyFont="1" applyFill="1" applyBorder="1" applyAlignment="1" applyProtection="1">
      <alignment horizontal="center" vertical="center"/>
    </xf>
    <xf numFmtId="0" fontId="1" fillId="7" borderId="8" xfId="0" applyFont="1" applyFill="1" applyBorder="1" applyAlignment="1" applyProtection="1">
      <alignment horizontal="center" vertical="center"/>
    </xf>
    <xf numFmtId="0" fontId="0" fillId="7" borderId="11"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2" borderId="11" xfId="0" applyFill="1" applyBorder="1" applyAlignment="1" applyProtection="1">
      <alignment horizontal="center" vertical="top"/>
    </xf>
    <xf numFmtId="0" fontId="0" fillId="2" borderId="10" xfId="0" applyFill="1" applyBorder="1" applyAlignment="1" applyProtection="1">
      <alignment horizontal="center" vertical="top"/>
    </xf>
    <xf numFmtId="0" fontId="1" fillId="3" borderId="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2" borderId="9" xfId="0" applyFont="1" applyFill="1" applyBorder="1" applyAlignment="1" applyProtection="1">
      <alignment horizontal="center" vertical="top"/>
    </xf>
    <xf numFmtId="0" fontId="1" fillId="2" borderId="8" xfId="0" applyFont="1" applyFill="1" applyBorder="1" applyAlignment="1" applyProtection="1">
      <alignment horizontal="center" vertical="top"/>
    </xf>
    <xf numFmtId="0" fontId="1" fillId="2" borderId="6" xfId="0" applyFont="1" applyFill="1" applyBorder="1" applyAlignment="1" applyProtection="1">
      <alignment horizontal="center" vertical="top"/>
    </xf>
    <xf numFmtId="0" fontId="1" fillId="2" borderId="1" xfId="0" applyFont="1" applyFill="1" applyBorder="1" applyAlignment="1" applyProtection="1">
      <alignment horizontal="center" vertical="top"/>
    </xf>
    <xf numFmtId="0" fontId="1" fillId="3" borderId="9"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0" xfId="0"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0" xfId="0" applyFill="1" applyBorder="1" applyAlignment="1" applyProtection="1">
      <alignment horizontal="center" vertical="center"/>
    </xf>
    <xf numFmtId="0" fontId="3" fillId="0" borderId="0" xfId="0" applyFont="1" applyAlignment="1" applyProtection="1">
      <alignment horizontal="center" vertical="top"/>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1" fillId="0" borderId="13"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9" fillId="0" borderId="0" xfId="0" applyFont="1"/>
  </cellXfs>
  <cellStyles count="1">
    <cellStyle name="Normal" xfId="0" builtinId="0"/>
  </cellStyles>
  <dxfs count="15">
    <dxf>
      <font>
        <color theme="0"/>
      </font>
      <fill>
        <patternFill>
          <bgColor rgb="FFFF0000"/>
        </patternFill>
      </fill>
    </dxf>
    <dxf>
      <fill>
        <patternFill>
          <bgColor rgb="FFFFFF00"/>
        </patternFill>
      </fill>
    </dxf>
    <dxf>
      <fill>
        <patternFill>
          <bgColor rgb="FF00B050"/>
        </patternFill>
      </fill>
    </dxf>
    <dxf>
      <font>
        <color theme="0"/>
      </font>
      <fill>
        <patternFill>
          <bgColor rgb="FFFF0000"/>
        </patternFill>
      </fill>
    </dxf>
    <dxf>
      <fill>
        <patternFill>
          <bgColor rgb="FFFFFF00"/>
        </patternFill>
      </fill>
    </dxf>
    <dxf>
      <fill>
        <patternFill>
          <bgColor rgb="FF00B050"/>
        </patternFill>
      </fill>
    </dxf>
    <dxf>
      <font>
        <color theme="0"/>
      </font>
      <fill>
        <patternFill>
          <bgColor rgb="FFFF0000"/>
        </patternFill>
      </fill>
    </dxf>
    <dxf>
      <fill>
        <patternFill>
          <bgColor rgb="FFFFFF00"/>
        </patternFill>
      </fill>
    </dxf>
    <dxf>
      <fill>
        <patternFill>
          <bgColor rgb="FF00B050"/>
        </patternFill>
      </fill>
    </dxf>
    <dxf>
      <font>
        <color theme="0"/>
      </font>
      <fill>
        <patternFill>
          <bgColor rgb="FFFF0000"/>
        </patternFill>
      </fill>
    </dxf>
    <dxf>
      <fill>
        <patternFill>
          <bgColor rgb="FFFFFF00"/>
        </patternFill>
      </fill>
    </dxf>
    <dxf>
      <fill>
        <patternFill>
          <bgColor rgb="FF00B050"/>
        </patternFill>
      </fill>
    </dxf>
    <dxf>
      <font>
        <color theme="0"/>
      </font>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tabSelected="1" workbookViewId="0">
      <selection activeCell="B15" sqref="B15"/>
    </sheetView>
  </sheetViews>
  <sheetFormatPr defaultRowHeight="14.25" x14ac:dyDescent="0.45"/>
  <cols>
    <col min="1" max="1" width="7.3984375" style="14" customWidth="1"/>
    <col min="2" max="2" width="143.1328125" customWidth="1"/>
  </cols>
  <sheetData>
    <row r="1" spans="1:2" ht="39.75" customHeight="1" x14ac:dyDescent="0.45">
      <c r="A1" s="26">
        <v>1</v>
      </c>
      <c r="B1" s="84" t="s">
        <v>136</v>
      </c>
    </row>
    <row r="2" spans="1:2" x14ac:dyDescent="0.45">
      <c r="B2" s="84"/>
    </row>
    <row r="3" spans="1:2" ht="99.75" customHeight="1" x14ac:dyDescent="0.45">
      <c r="A3" s="14">
        <v>2</v>
      </c>
      <c r="B3" s="84" t="s">
        <v>118</v>
      </c>
    </row>
    <row r="4" spans="1:2" x14ac:dyDescent="0.45">
      <c r="B4" s="84"/>
    </row>
    <row r="5" spans="1:2" ht="28.5" x14ac:dyDescent="0.45">
      <c r="A5" s="14">
        <v>3</v>
      </c>
      <c r="B5" s="84" t="s">
        <v>117</v>
      </c>
    </row>
    <row r="6" spans="1:2" x14ac:dyDescent="0.45">
      <c r="B6" s="84"/>
    </row>
    <row r="7" spans="1:2" x14ac:dyDescent="0.45">
      <c r="A7" s="14">
        <v>4</v>
      </c>
      <c r="B7" s="84" t="s">
        <v>103</v>
      </c>
    </row>
    <row r="8" spans="1:2" ht="14.65" thickBot="1" x14ac:dyDescent="0.5"/>
    <row r="9" spans="1:2" ht="14.65" thickBot="1" x14ac:dyDescent="0.5">
      <c r="B9" s="85" t="s">
        <v>134</v>
      </c>
    </row>
    <row r="11" spans="1:2" x14ac:dyDescent="0.45">
      <c r="B11" s="133" t="s">
        <v>135</v>
      </c>
    </row>
  </sheetData>
  <sheetProtection algorithmName="SHA-512" hashValue="pzidzyoDOxSZFu3OnEmkDLEdj3r6EZBMtdYd+uq1EUWuNLm7F5oLTdoiMPq0t1ac0e8p2tyO41qHiVvcZZhUng==" saltValue="PElW0D2bDCg7WkVgC2Tuew==" spinCount="100000" sheet="1" objects="1" scenarios="1"/>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showRowColHeaders="0" topLeftCell="C1" zoomScale="85" zoomScaleNormal="85" workbookViewId="0">
      <selection activeCell="E8" sqref="E8"/>
    </sheetView>
  </sheetViews>
  <sheetFormatPr defaultRowHeight="14.25" x14ac:dyDescent="0.45"/>
  <cols>
    <col min="1" max="1" width="3" customWidth="1"/>
    <col min="2" max="2" width="43" customWidth="1"/>
    <col min="3" max="3" width="4.3984375" customWidth="1"/>
    <col min="4" max="4" width="65" style="1" customWidth="1"/>
    <col min="5" max="5" width="4.86328125" customWidth="1"/>
    <col min="6" max="6" width="75.3984375" style="1" customWidth="1"/>
    <col min="7" max="7" width="4" customWidth="1"/>
    <col min="8" max="8" width="69" style="1" customWidth="1"/>
    <col min="9" max="9" width="4.265625" customWidth="1"/>
    <col min="10" max="10" width="64.59765625" style="1" customWidth="1"/>
    <col min="11" max="11" width="4.73046875" customWidth="1"/>
  </cols>
  <sheetData>
    <row r="1" spans="1:11" ht="21" x14ac:dyDescent="0.45">
      <c r="A1" s="45"/>
      <c r="B1" s="122" t="s">
        <v>91</v>
      </c>
      <c r="C1" s="122"/>
      <c r="D1" s="122"/>
      <c r="E1" s="122"/>
      <c r="F1" s="122"/>
      <c r="G1" s="122"/>
      <c r="H1" s="122"/>
      <c r="I1" s="122"/>
      <c r="J1" s="122"/>
      <c r="K1" s="122"/>
    </row>
    <row r="2" spans="1:11" ht="72" customHeight="1" x14ac:dyDescent="0.45">
      <c r="A2" s="45"/>
      <c r="B2" s="123" t="s">
        <v>95</v>
      </c>
      <c r="C2" s="124"/>
      <c r="D2" s="124"/>
      <c r="E2" s="124"/>
      <c r="F2" s="124"/>
      <c r="G2" s="124"/>
      <c r="H2" s="124"/>
      <c r="I2" s="124"/>
      <c r="J2" s="124"/>
      <c r="K2" s="124"/>
    </row>
    <row r="3" spans="1:11" x14ac:dyDescent="0.45">
      <c r="A3" s="45"/>
      <c r="B3" s="45"/>
      <c r="C3" s="45"/>
      <c r="D3" s="46"/>
      <c r="E3" s="45"/>
      <c r="F3" s="46"/>
      <c r="G3" s="45"/>
      <c r="H3" s="46"/>
      <c r="I3" s="45"/>
      <c r="J3" s="46"/>
      <c r="K3" s="45"/>
    </row>
    <row r="4" spans="1:11" x14ac:dyDescent="0.45">
      <c r="A4" s="45"/>
      <c r="B4" s="110" t="s">
        <v>0</v>
      </c>
      <c r="C4" s="111"/>
      <c r="D4" s="114" t="s">
        <v>1</v>
      </c>
      <c r="E4" s="115"/>
      <c r="F4" s="118" t="s">
        <v>2</v>
      </c>
      <c r="G4" s="119"/>
      <c r="H4" s="92" t="s">
        <v>4</v>
      </c>
      <c r="I4" s="93"/>
      <c r="J4" s="96" t="s">
        <v>6</v>
      </c>
      <c r="K4" s="97"/>
    </row>
    <row r="5" spans="1:11" x14ac:dyDescent="0.45">
      <c r="A5" s="45"/>
      <c r="B5" s="112" t="s">
        <v>60</v>
      </c>
      <c r="C5" s="113"/>
      <c r="D5" s="102" t="s">
        <v>61</v>
      </c>
      <c r="E5" s="103"/>
      <c r="F5" s="104" t="s">
        <v>3</v>
      </c>
      <c r="G5" s="105"/>
      <c r="H5" s="106" t="s">
        <v>5</v>
      </c>
      <c r="I5" s="107"/>
      <c r="J5" s="108" t="s">
        <v>38</v>
      </c>
      <c r="K5" s="109"/>
    </row>
    <row r="6" spans="1:11" x14ac:dyDescent="0.45">
      <c r="A6" s="45"/>
      <c r="B6" s="100" t="s">
        <v>32</v>
      </c>
      <c r="C6" s="101"/>
      <c r="D6" s="116" t="s">
        <v>33</v>
      </c>
      <c r="E6" s="117"/>
      <c r="F6" s="120" t="s">
        <v>34</v>
      </c>
      <c r="G6" s="121"/>
      <c r="H6" s="94" t="s">
        <v>35</v>
      </c>
      <c r="I6" s="95"/>
      <c r="J6" s="98" t="s">
        <v>36</v>
      </c>
      <c r="K6" s="99"/>
    </row>
    <row r="7" spans="1:11" x14ac:dyDescent="0.45">
      <c r="A7" s="86" t="s">
        <v>96</v>
      </c>
      <c r="B7" s="47" t="s">
        <v>8</v>
      </c>
      <c r="C7" s="48" t="s">
        <v>7</v>
      </c>
      <c r="D7" s="47" t="s">
        <v>37</v>
      </c>
      <c r="E7" s="48" t="s">
        <v>7</v>
      </c>
      <c r="F7" s="47" t="s">
        <v>66</v>
      </c>
      <c r="G7" s="48" t="s">
        <v>7</v>
      </c>
      <c r="H7" s="47" t="s">
        <v>130</v>
      </c>
      <c r="I7" s="49"/>
      <c r="J7" s="47" t="s">
        <v>28</v>
      </c>
      <c r="K7" s="48" t="s">
        <v>7</v>
      </c>
    </row>
    <row r="8" spans="1:11" ht="59.45" customHeight="1" x14ac:dyDescent="0.45">
      <c r="A8" s="87"/>
      <c r="B8" s="50" t="s">
        <v>82</v>
      </c>
      <c r="C8" s="44"/>
      <c r="D8" s="50" t="s">
        <v>121</v>
      </c>
      <c r="E8" s="44"/>
      <c r="F8" s="50" t="s">
        <v>97</v>
      </c>
      <c r="G8" s="43"/>
      <c r="H8" s="50" t="s">
        <v>70</v>
      </c>
      <c r="I8" s="49"/>
      <c r="J8" s="50" t="s">
        <v>73</v>
      </c>
      <c r="K8" s="43"/>
    </row>
    <row r="9" spans="1:11" x14ac:dyDescent="0.45">
      <c r="A9" s="87"/>
      <c r="B9" s="51"/>
      <c r="C9" s="52"/>
      <c r="D9" s="51"/>
      <c r="E9" s="53"/>
      <c r="F9" s="51"/>
      <c r="G9" s="53"/>
      <c r="H9" s="51"/>
      <c r="I9" s="53"/>
      <c r="J9" s="51"/>
      <c r="K9" s="53"/>
    </row>
    <row r="10" spans="1:11" x14ac:dyDescent="0.45">
      <c r="A10" s="87"/>
      <c r="B10" s="47" t="s">
        <v>9</v>
      </c>
      <c r="C10" s="54" t="s">
        <v>7</v>
      </c>
      <c r="D10" s="47" t="s">
        <v>57</v>
      </c>
      <c r="E10" s="48" t="s">
        <v>7</v>
      </c>
      <c r="F10" s="47" t="s">
        <v>16</v>
      </c>
      <c r="G10" s="48" t="s">
        <v>7</v>
      </c>
      <c r="H10" s="47" t="s">
        <v>21</v>
      </c>
      <c r="I10" s="48" t="s">
        <v>7</v>
      </c>
      <c r="J10" s="47" t="s">
        <v>74</v>
      </c>
      <c r="K10" s="48" t="s">
        <v>7</v>
      </c>
    </row>
    <row r="11" spans="1:11" ht="58.15" customHeight="1" x14ac:dyDescent="0.45">
      <c r="A11" s="87"/>
      <c r="B11" s="50" t="s">
        <v>81</v>
      </c>
      <c r="C11" s="44"/>
      <c r="D11" s="55" t="s">
        <v>64</v>
      </c>
      <c r="E11" s="44"/>
      <c r="F11" s="55" t="s">
        <v>98</v>
      </c>
      <c r="G11" s="43"/>
      <c r="H11" s="50" t="s">
        <v>27</v>
      </c>
      <c r="I11" s="43"/>
      <c r="J11" s="50" t="s">
        <v>75</v>
      </c>
      <c r="K11" s="43"/>
    </row>
    <row r="12" spans="1:11" x14ac:dyDescent="0.45">
      <c r="A12" s="87"/>
      <c r="B12" s="51"/>
      <c r="C12" s="56"/>
      <c r="D12" s="51"/>
      <c r="E12" s="53"/>
      <c r="F12" s="51"/>
      <c r="G12" s="53"/>
      <c r="H12" s="51"/>
      <c r="I12" s="53"/>
      <c r="J12" s="51"/>
      <c r="K12" s="53"/>
    </row>
    <row r="13" spans="1:11" x14ac:dyDescent="0.45">
      <c r="A13" s="87"/>
      <c r="B13" s="47" t="s">
        <v>10</v>
      </c>
      <c r="C13" s="48" t="s">
        <v>7</v>
      </c>
      <c r="D13" s="47" t="s">
        <v>11</v>
      </c>
      <c r="E13" s="48" t="s">
        <v>7</v>
      </c>
      <c r="F13" s="47" t="s">
        <v>17</v>
      </c>
      <c r="G13" s="48" t="s">
        <v>7</v>
      </c>
      <c r="H13" s="47" t="s">
        <v>71</v>
      </c>
      <c r="I13" s="48" t="s">
        <v>7</v>
      </c>
      <c r="J13" s="47" t="s">
        <v>30</v>
      </c>
      <c r="K13" s="48" t="s">
        <v>7</v>
      </c>
    </row>
    <row r="14" spans="1:11" ht="57.6" customHeight="1" x14ac:dyDescent="0.45">
      <c r="A14" s="87"/>
      <c r="B14" s="50" t="s">
        <v>80</v>
      </c>
      <c r="C14" s="44"/>
      <c r="D14" s="50" t="s">
        <v>83</v>
      </c>
      <c r="E14" s="44"/>
      <c r="F14" s="50" t="s">
        <v>41</v>
      </c>
      <c r="G14" s="43"/>
      <c r="H14" s="50" t="s">
        <v>132</v>
      </c>
      <c r="I14" s="43"/>
      <c r="J14" s="50" t="s">
        <v>51</v>
      </c>
      <c r="K14" s="43"/>
    </row>
    <row r="15" spans="1:11" x14ac:dyDescent="0.45">
      <c r="A15" s="87"/>
      <c r="B15" s="57"/>
      <c r="C15" s="53"/>
      <c r="D15" s="51"/>
      <c r="E15" s="53"/>
      <c r="F15" s="51"/>
      <c r="G15" s="53"/>
      <c r="H15" s="51"/>
      <c r="I15" s="53"/>
      <c r="J15" s="51"/>
      <c r="K15" s="53"/>
    </row>
    <row r="16" spans="1:11" x14ac:dyDescent="0.45">
      <c r="A16" s="87"/>
      <c r="B16" s="58" t="s">
        <v>13</v>
      </c>
      <c r="C16" s="48" t="s">
        <v>7</v>
      </c>
      <c r="D16" s="47" t="s">
        <v>12</v>
      </c>
      <c r="E16" s="48" t="s">
        <v>7</v>
      </c>
      <c r="F16" s="47" t="s">
        <v>18</v>
      </c>
      <c r="G16" s="48" t="s">
        <v>7</v>
      </c>
      <c r="H16" s="47" t="s">
        <v>22</v>
      </c>
      <c r="I16" s="48" t="s">
        <v>7</v>
      </c>
      <c r="J16" s="47" t="s">
        <v>29</v>
      </c>
      <c r="K16" s="48" t="s">
        <v>7</v>
      </c>
    </row>
    <row r="17" spans="1:12" ht="57" customHeight="1" x14ac:dyDescent="0.45">
      <c r="A17" s="87"/>
      <c r="B17" s="50" t="s">
        <v>39</v>
      </c>
      <c r="C17" s="44"/>
      <c r="D17" s="50" t="s">
        <v>79</v>
      </c>
      <c r="E17" s="44"/>
      <c r="F17" s="50" t="s">
        <v>87</v>
      </c>
      <c r="G17" s="43"/>
      <c r="H17" s="50" t="s">
        <v>72</v>
      </c>
      <c r="I17" s="43"/>
      <c r="J17" s="50" t="s">
        <v>76</v>
      </c>
      <c r="K17" s="43"/>
    </row>
    <row r="18" spans="1:12" x14ac:dyDescent="0.45">
      <c r="A18" s="87"/>
      <c r="B18" s="59"/>
      <c r="C18" s="53"/>
      <c r="D18" s="51"/>
      <c r="E18" s="53"/>
      <c r="F18" s="51"/>
      <c r="G18" s="53"/>
      <c r="H18" s="51"/>
      <c r="I18" s="53"/>
      <c r="J18" s="51"/>
      <c r="K18" s="53"/>
    </row>
    <row r="19" spans="1:12" x14ac:dyDescent="0.45">
      <c r="A19" s="87"/>
      <c r="B19" s="59"/>
      <c r="C19" s="45"/>
      <c r="D19" s="47" t="s">
        <v>14</v>
      </c>
      <c r="E19" s="48" t="s">
        <v>7</v>
      </c>
      <c r="F19" s="47" t="s">
        <v>40</v>
      </c>
      <c r="G19" s="48" t="s">
        <v>7</v>
      </c>
      <c r="H19" s="47" t="s">
        <v>23</v>
      </c>
      <c r="I19" s="48" t="s">
        <v>7</v>
      </c>
      <c r="J19" s="47" t="s">
        <v>31</v>
      </c>
      <c r="K19" s="48" t="s">
        <v>7</v>
      </c>
    </row>
    <row r="20" spans="1:12" ht="75" customHeight="1" x14ac:dyDescent="0.45">
      <c r="A20" s="87"/>
      <c r="B20" s="59"/>
      <c r="C20" s="53"/>
      <c r="D20" s="50" t="s">
        <v>62</v>
      </c>
      <c r="E20" s="44"/>
      <c r="F20" s="50" t="s">
        <v>67</v>
      </c>
      <c r="G20" s="43"/>
      <c r="H20" s="50" t="s">
        <v>133</v>
      </c>
      <c r="I20" s="43"/>
      <c r="J20" s="60" t="s">
        <v>99</v>
      </c>
      <c r="K20" s="43"/>
    </row>
    <row r="21" spans="1:12" x14ac:dyDescent="0.45">
      <c r="A21" s="87"/>
      <c r="B21" s="59"/>
      <c r="C21" s="53"/>
      <c r="D21" s="51"/>
      <c r="E21" s="53"/>
      <c r="F21" s="51"/>
      <c r="G21" s="53"/>
      <c r="H21" s="51"/>
      <c r="I21" s="61"/>
      <c r="J21" s="62"/>
      <c r="K21" s="59"/>
      <c r="L21" s="2"/>
    </row>
    <row r="22" spans="1:12" x14ac:dyDescent="0.45">
      <c r="A22" s="87"/>
      <c r="B22" s="59"/>
      <c r="C22" s="53"/>
      <c r="D22" s="47" t="s">
        <v>15</v>
      </c>
      <c r="E22" s="48" t="s">
        <v>7</v>
      </c>
      <c r="F22" s="47" t="s">
        <v>19</v>
      </c>
      <c r="G22" s="48" t="s">
        <v>7</v>
      </c>
      <c r="H22" s="47" t="s">
        <v>24</v>
      </c>
      <c r="I22" s="48" t="s">
        <v>7</v>
      </c>
      <c r="J22" s="62"/>
      <c r="K22" s="59"/>
      <c r="L22" s="2"/>
    </row>
    <row r="23" spans="1:12" ht="76.150000000000006" customHeight="1" x14ac:dyDescent="0.45">
      <c r="A23" s="87"/>
      <c r="B23" s="59"/>
      <c r="C23" s="53"/>
      <c r="D23" s="50" t="s">
        <v>86</v>
      </c>
      <c r="E23" s="44"/>
      <c r="F23" s="50" t="s">
        <v>68</v>
      </c>
      <c r="G23" s="43"/>
      <c r="H23" s="50" t="s">
        <v>55</v>
      </c>
      <c r="I23" s="43"/>
      <c r="J23" s="62"/>
      <c r="K23" s="59"/>
      <c r="L23" s="2"/>
    </row>
    <row r="24" spans="1:12" x14ac:dyDescent="0.45">
      <c r="A24" s="87"/>
      <c r="B24" s="59"/>
      <c r="C24" s="53"/>
      <c r="D24" s="51"/>
      <c r="E24" s="53"/>
      <c r="F24" s="51"/>
      <c r="G24" s="53"/>
      <c r="H24" s="51"/>
      <c r="I24" s="53"/>
      <c r="J24" s="62"/>
      <c r="K24" s="59"/>
      <c r="L24" s="2"/>
    </row>
    <row r="25" spans="1:12" x14ac:dyDescent="0.45">
      <c r="A25" s="87"/>
      <c r="B25" s="59"/>
      <c r="C25" s="53"/>
      <c r="D25" s="47" t="s">
        <v>126</v>
      </c>
      <c r="E25" s="48" t="s">
        <v>7</v>
      </c>
      <c r="F25" s="47" t="s">
        <v>20</v>
      </c>
      <c r="G25" s="48" t="s">
        <v>7</v>
      </c>
      <c r="H25" s="47" t="s">
        <v>25</v>
      </c>
      <c r="I25" s="48" t="s">
        <v>7</v>
      </c>
      <c r="J25" s="62"/>
      <c r="K25" s="59"/>
      <c r="L25" s="2"/>
    </row>
    <row r="26" spans="1:12" ht="42.75" x14ac:dyDescent="0.45">
      <c r="A26" s="87"/>
      <c r="B26" s="63" t="s">
        <v>52</v>
      </c>
      <c r="C26" s="45"/>
      <c r="D26" s="50" t="s">
        <v>63</v>
      </c>
      <c r="E26" s="44"/>
      <c r="F26" s="50" t="s">
        <v>78</v>
      </c>
      <c r="G26" s="43"/>
      <c r="H26" s="50" t="s">
        <v>26</v>
      </c>
      <c r="I26" s="43"/>
      <c r="J26" s="62"/>
      <c r="K26" s="59"/>
      <c r="L26" s="2"/>
    </row>
    <row r="27" spans="1:12" hidden="1" x14ac:dyDescent="0.45">
      <c r="A27" s="87"/>
      <c r="B27" s="64"/>
      <c r="C27" s="65">
        <f>COUNTIF(C7:C17,"N")</f>
        <v>0</v>
      </c>
      <c r="D27" s="46"/>
      <c r="E27" s="65">
        <f>COUNTIF(E7:E26,"Y")</f>
        <v>0</v>
      </c>
      <c r="F27" s="46"/>
      <c r="G27" s="65">
        <f>COUNTIF(G7:G26,"Y")</f>
        <v>0</v>
      </c>
      <c r="H27" s="46"/>
      <c r="I27" s="65">
        <f>COUNTIF(I7:I26,"Y")</f>
        <v>0</v>
      </c>
      <c r="J27" s="46"/>
      <c r="K27" s="66">
        <f>COUNTIF(K7:K26,"Y")</f>
        <v>0</v>
      </c>
    </row>
    <row r="28" spans="1:12" hidden="1" x14ac:dyDescent="0.45">
      <c r="A28" s="88"/>
      <c r="B28" s="64"/>
      <c r="C28" s="65"/>
      <c r="D28" s="46"/>
      <c r="E28" s="65">
        <f>IF(E17="y",1,0)</f>
        <v>0</v>
      </c>
      <c r="F28" s="46"/>
      <c r="G28" s="65"/>
      <c r="H28" s="46"/>
      <c r="I28" s="65"/>
      <c r="J28" s="46"/>
      <c r="K28" s="65"/>
    </row>
    <row r="29" spans="1:12" ht="13.5" customHeight="1" x14ac:dyDescent="0.45">
      <c r="A29" s="89" t="s">
        <v>43</v>
      </c>
      <c r="B29" s="67" t="s">
        <v>0</v>
      </c>
      <c r="C29" s="68" t="s">
        <v>7</v>
      </c>
      <c r="D29" s="69" t="s">
        <v>1</v>
      </c>
      <c r="E29" s="70" t="s">
        <v>7</v>
      </c>
      <c r="F29" s="69" t="s">
        <v>2</v>
      </c>
      <c r="G29" s="70" t="s">
        <v>7</v>
      </c>
      <c r="H29" s="69" t="s">
        <v>77</v>
      </c>
      <c r="I29" s="70" t="s">
        <v>7</v>
      </c>
      <c r="J29" s="71"/>
      <c r="K29" s="70" t="s">
        <v>7</v>
      </c>
      <c r="L29" s="3"/>
    </row>
    <row r="30" spans="1:12" ht="28.5" x14ac:dyDescent="0.45">
      <c r="A30" s="90"/>
      <c r="B30" s="72" t="s">
        <v>84</v>
      </c>
      <c r="C30" s="44"/>
      <c r="D30" s="50" t="s">
        <v>53</v>
      </c>
      <c r="E30" s="44"/>
      <c r="F30" s="73" t="s">
        <v>100</v>
      </c>
      <c r="G30" s="44"/>
      <c r="H30" s="73" t="s">
        <v>54</v>
      </c>
      <c r="I30" s="44"/>
      <c r="J30" s="72" t="s">
        <v>128</v>
      </c>
      <c r="K30" s="44"/>
      <c r="L30" s="3"/>
    </row>
    <row r="31" spans="1:12" x14ac:dyDescent="0.45">
      <c r="A31" s="90"/>
      <c r="B31" s="72" t="s">
        <v>85</v>
      </c>
      <c r="C31" s="44"/>
      <c r="D31" s="50" t="s">
        <v>65</v>
      </c>
      <c r="E31" s="44"/>
      <c r="F31" s="50" t="s">
        <v>42</v>
      </c>
      <c r="G31" s="44"/>
      <c r="H31" s="50" t="s">
        <v>47</v>
      </c>
      <c r="I31" s="44"/>
      <c r="J31" s="74" t="s">
        <v>101</v>
      </c>
      <c r="K31" s="44"/>
    </row>
    <row r="32" spans="1:12" x14ac:dyDescent="0.45">
      <c r="A32" s="90"/>
      <c r="B32" s="75"/>
      <c r="C32" s="59"/>
      <c r="D32" s="74" t="s">
        <v>56</v>
      </c>
      <c r="E32" s="44"/>
      <c r="F32" s="74" t="s">
        <v>45</v>
      </c>
      <c r="G32" s="44"/>
      <c r="H32" s="50" t="s">
        <v>48</v>
      </c>
      <c r="I32" s="44"/>
      <c r="J32" s="1" t="s">
        <v>127</v>
      </c>
      <c r="K32" s="44"/>
      <c r="L32" s="3"/>
    </row>
    <row r="33" spans="1:12" x14ac:dyDescent="0.45">
      <c r="A33" s="90"/>
      <c r="B33" s="59"/>
      <c r="C33" s="59"/>
      <c r="D33" s="76" t="s">
        <v>129</v>
      </c>
      <c r="E33" s="44"/>
      <c r="F33" s="74" t="s">
        <v>46</v>
      </c>
      <c r="G33" s="44"/>
      <c r="H33" s="74" t="s">
        <v>49</v>
      </c>
      <c r="I33" s="44"/>
      <c r="J33" s="74" t="s">
        <v>123</v>
      </c>
      <c r="K33" s="59"/>
      <c r="L33" s="3"/>
    </row>
    <row r="34" spans="1:12" x14ac:dyDescent="0.45">
      <c r="A34" s="90"/>
      <c r="B34" s="59"/>
      <c r="C34" s="59"/>
      <c r="D34" s="74" t="s">
        <v>125</v>
      </c>
      <c r="E34" s="44"/>
      <c r="F34" s="50" t="s">
        <v>44</v>
      </c>
      <c r="G34" s="44"/>
      <c r="H34" s="55" t="s">
        <v>50</v>
      </c>
      <c r="I34" s="44"/>
      <c r="J34" s="62"/>
      <c r="K34" s="53"/>
    </row>
    <row r="35" spans="1:12" x14ac:dyDescent="0.45">
      <c r="A35" s="91"/>
      <c r="B35" s="77"/>
      <c r="C35" s="77"/>
      <c r="D35" s="78"/>
      <c r="E35" s="78"/>
      <c r="F35" s="50" t="s">
        <v>69</v>
      </c>
      <c r="G35" s="44"/>
      <c r="H35" s="74" t="s">
        <v>122</v>
      </c>
      <c r="I35" s="44"/>
      <c r="J35" s="78"/>
      <c r="K35" s="77"/>
      <c r="L35" s="3"/>
    </row>
    <row r="36" spans="1:12" x14ac:dyDescent="0.45">
      <c r="A36" s="79"/>
      <c r="B36" s="80"/>
      <c r="C36" s="80"/>
      <c r="D36" s="81"/>
      <c r="E36" s="82"/>
      <c r="F36" s="74" t="s">
        <v>131</v>
      </c>
      <c r="G36" s="44"/>
      <c r="H36" s="62"/>
      <c r="I36" s="45"/>
      <c r="J36" s="46"/>
      <c r="K36" s="45"/>
    </row>
    <row r="37" spans="1:12" hidden="1" x14ac:dyDescent="0.45">
      <c r="A37" s="45"/>
      <c r="B37" s="45"/>
      <c r="C37" s="83">
        <f>COUNTIF(C30:C35,"Y")</f>
        <v>0</v>
      </c>
      <c r="D37" s="81"/>
      <c r="E37" s="83">
        <f>COUNTIF(E30:E35,"Y")</f>
        <v>0</v>
      </c>
      <c r="F37" s="46"/>
      <c r="G37" s="83">
        <f>COUNTIF(G30:G35,"Y")</f>
        <v>0</v>
      </c>
      <c r="H37" s="46"/>
      <c r="I37" s="83">
        <f>COUNTIF(I30:I35,"Y")</f>
        <v>0</v>
      </c>
      <c r="J37" s="46"/>
      <c r="K37" s="83">
        <f>COUNTIF(K30:K35,"Y")</f>
        <v>0</v>
      </c>
    </row>
    <row r="38" spans="1:12" hidden="1" x14ac:dyDescent="0.45">
      <c r="A38" s="45"/>
      <c r="B38" s="45"/>
      <c r="C38" s="83" t="s">
        <v>58</v>
      </c>
      <c r="D38" s="46"/>
      <c r="E38" s="45"/>
      <c r="F38" s="46"/>
      <c r="G38" s="45"/>
      <c r="H38" s="46"/>
      <c r="I38" s="45"/>
      <c r="J38" s="46"/>
      <c r="K38" s="45"/>
    </row>
    <row r="39" spans="1:12" hidden="1" x14ac:dyDescent="0.45">
      <c r="A39" s="45"/>
      <c r="B39" s="45"/>
      <c r="C39" s="83" t="s">
        <v>59</v>
      </c>
      <c r="D39" s="46"/>
      <c r="E39" s="45"/>
      <c r="F39" s="46"/>
      <c r="G39" s="45"/>
      <c r="H39" s="46"/>
      <c r="I39" s="45"/>
      <c r="J39" s="46"/>
      <c r="K39" s="45"/>
    </row>
    <row r="40" spans="1:12" x14ac:dyDescent="0.45">
      <c r="A40" s="45"/>
      <c r="B40" s="45"/>
      <c r="C40" s="45"/>
      <c r="D40" s="46"/>
      <c r="E40" s="45"/>
      <c r="F40" s="74" t="s">
        <v>124</v>
      </c>
      <c r="G40" s="45"/>
      <c r="H40" s="46"/>
      <c r="I40" s="45"/>
      <c r="J40" s="46"/>
      <c r="K40" s="45"/>
    </row>
    <row r="41" spans="1:12" x14ac:dyDescent="0.45">
      <c r="A41" s="45"/>
      <c r="B41" s="45"/>
      <c r="C41" s="45"/>
      <c r="D41" s="46"/>
      <c r="E41" s="45"/>
      <c r="F41" s="46"/>
      <c r="G41" s="45"/>
      <c r="H41" s="46"/>
      <c r="I41" s="45"/>
      <c r="J41" s="46"/>
      <c r="K41" s="45"/>
    </row>
    <row r="42" spans="1:12" x14ac:dyDescent="0.45">
      <c r="A42" s="45"/>
      <c r="B42" s="45"/>
      <c r="C42" s="45"/>
      <c r="D42" s="46"/>
      <c r="E42" s="45"/>
      <c r="F42" s="46"/>
      <c r="G42" s="45"/>
      <c r="H42" s="46"/>
      <c r="I42" s="45"/>
      <c r="J42" s="46"/>
      <c r="K42" s="45"/>
    </row>
    <row r="43" spans="1:12" x14ac:dyDescent="0.45">
      <c r="A43" s="45"/>
      <c r="B43" s="45"/>
      <c r="C43" s="45"/>
      <c r="D43" s="46"/>
      <c r="E43" s="45"/>
      <c r="F43" s="46"/>
      <c r="G43" s="45"/>
      <c r="H43" s="46"/>
      <c r="I43" s="45"/>
      <c r="J43" s="46"/>
      <c r="K43" s="45"/>
    </row>
    <row r="44" spans="1:12" x14ac:dyDescent="0.45">
      <c r="A44" s="45"/>
      <c r="B44" s="45"/>
      <c r="C44" s="45"/>
      <c r="D44" s="46"/>
      <c r="E44" s="45"/>
      <c r="F44" s="46"/>
      <c r="G44" s="45"/>
      <c r="H44" s="46"/>
      <c r="I44" s="45"/>
      <c r="J44" s="46"/>
      <c r="K44" s="45"/>
    </row>
    <row r="45" spans="1:12" x14ac:dyDescent="0.45">
      <c r="A45" s="45"/>
      <c r="B45" s="45"/>
      <c r="C45" s="45"/>
      <c r="D45" s="46"/>
      <c r="E45" s="45"/>
      <c r="F45" s="46"/>
      <c r="G45" s="45"/>
      <c r="H45" s="46"/>
      <c r="I45" s="45"/>
      <c r="J45" s="46"/>
      <c r="K45" s="45"/>
    </row>
    <row r="46" spans="1:12" x14ac:dyDescent="0.45">
      <c r="A46" s="45"/>
      <c r="B46" s="45"/>
      <c r="C46" s="45"/>
      <c r="D46" s="46"/>
      <c r="E46" s="45"/>
      <c r="F46" s="46"/>
      <c r="G46" s="45"/>
      <c r="H46" s="46"/>
      <c r="I46" s="45"/>
      <c r="J46" s="46"/>
      <c r="K46" s="45"/>
    </row>
  </sheetData>
  <sheetProtection algorithmName="SHA-512" hashValue="GIdZ7fd5B4GFsdE+2ktEZFQ2JBlfR316xEwkkUMs8MgEC7Py21gPtBg+mxJLSX22qEP73RNzrzqsz4xCgzVLiw==" saltValue="X/SP1PlrDQSP8YOB2sJcSA==" spinCount="100000" sheet="1" objects="1" scenarios="1"/>
  <mergeCells count="19">
    <mergeCell ref="F6:G6"/>
    <mergeCell ref="B1:K1"/>
    <mergeCell ref="B2:K2"/>
    <mergeCell ref="A7:A28"/>
    <mergeCell ref="A29:A35"/>
    <mergeCell ref="H4:I4"/>
    <mergeCell ref="H6:I6"/>
    <mergeCell ref="J4:K4"/>
    <mergeCell ref="J6:K6"/>
    <mergeCell ref="B6:C6"/>
    <mergeCell ref="D5:E5"/>
    <mergeCell ref="F5:G5"/>
    <mergeCell ref="H5:I5"/>
    <mergeCell ref="J5:K5"/>
    <mergeCell ref="B4:C4"/>
    <mergeCell ref="B5:C5"/>
    <mergeCell ref="D4:E4"/>
    <mergeCell ref="D6:E6"/>
    <mergeCell ref="F4:G4"/>
  </mergeCells>
  <dataValidations count="1">
    <dataValidation type="list" allowBlank="1" showInputMessage="1" showErrorMessage="1" sqref="C8 C30:C31 C17 C11 C14 E11 E14 E17 E20 E23 E26 E8 E30:E34 G30:G36 I30:I35 K30:K32" xr:uid="{00000000-0002-0000-0100-000000000000}">
      <formula1>$C$38:$C$39</formula1>
    </dataValidation>
  </dataValidations>
  <pageMargins left="0.25" right="0.25" top="0.75" bottom="0.75" header="0.3" footer="0.3"/>
  <pageSetup paperSize="3"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15"/>
  <sheetViews>
    <sheetView showGridLines="0" showRowColHeaders="0" workbookViewId="0">
      <selection activeCell="C22" sqref="C22"/>
    </sheetView>
  </sheetViews>
  <sheetFormatPr defaultRowHeight="14.25" x14ac:dyDescent="0.45"/>
  <cols>
    <col min="1" max="1" width="21" customWidth="1"/>
    <col min="2" max="2" width="22.73046875" customWidth="1"/>
    <col min="3" max="3" width="27.86328125" customWidth="1"/>
    <col min="4" max="4" width="25.86328125" customWidth="1"/>
    <col min="5" max="5" width="24.73046875" customWidth="1"/>
    <col min="6" max="6" width="22" customWidth="1"/>
  </cols>
  <sheetData>
    <row r="2" spans="1:6" x14ac:dyDescent="0.45">
      <c r="B2" s="12" t="s">
        <v>0</v>
      </c>
      <c r="C2" s="4" t="s">
        <v>1</v>
      </c>
      <c r="D2" s="6" t="s">
        <v>2</v>
      </c>
      <c r="E2" s="8" t="s">
        <v>4</v>
      </c>
      <c r="F2" s="15" t="s">
        <v>6</v>
      </c>
    </row>
    <row r="3" spans="1:6" ht="28.5" x14ac:dyDescent="0.45">
      <c r="B3" s="13" t="s">
        <v>60</v>
      </c>
      <c r="C3" s="18" t="s">
        <v>61</v>
      </c>
      <c r="D3" s="11" t="s">
        <v>3</v>
      </c>
      <c r="E3" s="20" t="s">
        <v>5</v>
      </c>
      <c r="F3" s="16" t="s">
        <v>38</v>
      </c>
    </row>
    <row r="4" spans="1:6" x14ac:dyDescent="0.45">
      <c r="B4" s="10" t="s">
        <v>32</v>
      </c>
      <c r="C4" s="5" t="s">
        <v>33</v>
      </c>
      <c r="D4" s="7" t="s">
        <v>34</v>
      </c>
      <c r="E4" s="9" t="s">
        <v>35</v>
      </c>
      <c r="F4" s="17" t="s">
        <v>36</v>
      </c>
    </row>
    <row r="6" spans="1:6" x14ac:dyDescent="0.45">
      <c r="A6" s="23" t="s">
        <v>94</v>
      </c>
      <c r="B6" s="24">
        <f>B7/4</f>
        <v>0</v>
      </c>
      <c r="C6" s="24">
        <f>C7/6</f>
        <v>0</v>
      </c>
      <c r="D6" s="24">
        <f>D7/7</f>
        <v>0</v>
      </c>
      <c r="E6" s="24">
        <f>E7/7</f>
        <v>0</v>
      </c>
      <c r="F6" s="24">
        <f>F7/5</f>
        <v>0</v>
      </c>
    </row>
    <row r="7" spans="1:6" hidden="1" x14ac:dyDescent="0.45">
      <c r="A7" s="23"/>
      <c r="B7" s="25">
        <f>'Maturity Snap Shot'!C27</f>
        <v>0</v>
      </c>
      <c r="C7" s="25">
        <f>'Maturity Snap Shot'!E27</f>
        <v>0</v>
      </c>
      <c r="D7" s="25">
        <f>'Maturity Snap Shot'!G27</f>
        <v>0</v>
      </c>
      <c r="E7" s="25">
        <f>'Maturity Snap Shot'!I27</f>
        <v>0</v>
      </c>
      <c r="F7" s="25">
        <f>'Maturity Snap Shot'!K27</f>
        <v>0</v>
      </c>
    </row>
    <row r="8" spans="1:6" hidden="1" x14ac:dyDescent="0.45">
      <c r="A8" s="23"/>
      <c r="B8" s="25"/>
      <c r="C8" s="25">
        <f>'Maturity Snap Shot'!E28</f>
        <v>0</v>
      </c>
      <c r="D8" s="25"/>
      <c r="E8" s="25"/>
      <c r="F8" s="25"/>
    </row>
    <row r="9" spans="1:6" ht="17.25" customHeight="1" x14ac:dyDescent="0.45">
      <c r="A9" s="23" t="s">
        <v>92</v>
      </c>
      <c r="B9" s="24">
        <f>B10/2</f>
        <v>0</v>
      </c>
      <c r="C9" s="24">
        <f>C10/4</f>
        <v>0</v>
      </c>
      <c r="D9" s="24">
        <f>D10/4</f>
        <v>0</v>
      </c>
      <c r="E9" s="24">
        <f>E10/4</f>
        <v>0</v>
      </c>
      <c r="F9" s="24">
        <f>F10/4</f>
        <v>0</v>
      </c>
    </row>
    <row r="10" spans="1:6" hidden="1" x14ac:dyDescent="0.45">
      <c r="A10" s="19"/>
      <c r="B10" s="14">
        <f>'Maturity Snap Shot'!C37</f>
        <v>0</v>
      </c>
      <c r="C10" s="14">
        <f>'Maturity Snap Shot'!E37</f>
        <v>0</v>
      </c>
      <c r="D10" s="14">
        <f>'Maturity Snap Shot'!G37</f>
        <v>0</v>
      </c>
      <c r="E10" s="14">
        <f>'Maturity Snap Shot'!I37</f>
        <v>0</v>
      </c>
      <c r="F10" s="14">
        <f>'Maturity Snap Shot'!K37</f>
        <v>0</v>
      </c>
    </row>
    <row r="11" spans="1:6" hidden="1" x14ac:dyDescent="0.45">
      <c r="A11" s="19"/>
      <c r="B11" s="14"/>
      <c r="C11" s="14"/>
      <c r="D11" s="14"/>
      <c r="E11" s="14"/>
      <c r="F11" s="14"/>
    </row>
    <row r="12" spans="1:6" x14ac:dyDescent="0.45">
      <c r="A12" s="19"/>
    </row>
    <row r="13" spans="1:6" x14ac:dyDescent="0.45">
      <c r="A13" s="23" t="s">
        <v>93</v>
      </c>
      <c r="B13" s="24">
        <f>B6*B9</f>
        <v>0</v>
      </c>
      <c r="C13" s="24">
        <f>C6*C9</f>
        <v>0</v>
      </c>
      <c r="D13" s="24">
        <f>D6*D9</f>
        <v>0</v>
      </c>
      <c r="E13" s="24">
        <f>E6*E9</f>
        <v>0</v>
      </c>
      <c r="F13" s="24">
        <f>F6*F9</f>
        <v>0</v>
      </c>
    </row>
    <row r="14" spans="1:6" ht="14.65" thickBot="1" x14ac:dyDescent="0.5"/>
    <row r="15" spans="1:6" ht="14.65" thickBot="1" x14ac:dyDescent="0.5">
      <c r="A15" s="21" t="s">
        <v>102</v>
      </c>
      <c r="B15" s="22">
        <f>SUM(B13,C13,D13,E13,F13)/5</f>
        <v>0</v>
      </c>
    </row>
  </sheetData>
  <sheetProtection password="83AF" sheet="1" objects="1" scenarios="1"/>
  <conditionalFormatting sqref="B6">
    <cfRule type="cellIs" dxfId="14" priority="13" stopIfTrue="1" operator="between">
      <formula>0.8</formula>
      <formula>1</formula>
    </cfRule>
    <cfRule type="cellIs" dxfId="13" priority="14" operator="between">
      <formula>0.51</formula>
      <formula>0.79</formula>
    </cfRule>
    <cfRule type="cellIs" dxfId="12" priority="15" operator="between">
      <formula>0</formula>
      <formula>0.5</formula>
    </cfRule>
  </conditionalFormatting>
  <conditionalFormatting sqref="B15">
    <cfRule type="cellIs" dxfId="11" priority="1" stopIfTrue="1" operator="between">
      <formula>0.8</formula>
      <formula>1</formula>
    </cfRule>
    <cfRule type="cellIs" dxfId="10" priority="2" operator="between">
      <formula>0.51</formula>
      <formula>0.79</formula>
    </cfRule>
    <cfRule type="cellIs" dxfId="9" priority="3" operator="between">
      <formula>0</formula>
      <formula>0.5</formula>
    </cfRule>
  </conditionalFormatting>
  <conditionalFormatting sqref="C6:F6">
    <cfRule type="cellIs" dxfId="8" priority="10" stopIfTrue="1" operator="between">
      <formula>0.8</formula>
      <formula>1</formula>
    </cfRule>
    <cfRule type="cellIs" dxfId="7" priority="11" operator="between">
      <formula>0.51</formula>
      <formula>0.79</formula>
    </cfRule>
    <cfRule type="cellIs" dxfId="6" priority="12" operator="between">
      <formula>0</formula>
      <formula>0.5</formula>
    </cfRule>
  </conditionalFormatting>
  <conditionalFormatting sqref="B9:F9">
    <cfRule type="cellIs" dxfId="5" priority="7" stopIfTrue="1" operator="between">
      <formula>0.8</formula>
      <formula>1</formula>
    </cfRule>
    <cfRule type="cellIs" dxfId="4" priority="8" operator="between">
      <formula>0.51</formula>
      <formula>0.79</formula>
    </cfRule>
    <cfRule type="cellIs" dxfId="3" priority="9" operator="between">
      <formula>0</formula>
      <formula>0.5</formula>
    </cfRule>
  </conditionalFormatting>
  <conditionalFormatting sqref="B13:F13">
    <cfRule type="cellIs" dxfId="2" priority="4" stopIfTrue="1" operator="between">
      <formula>0.8</formula>
      <formula>1</formula>
    </cfRule>
    <cfRule type="cellIs" dxfId="1" priority="5" operator="between">
      <formula>0.51</formula>
      <formula>0.79</formula>
    </cfRule>
    <cfRule type="cellIs" dxfId="0" priority="6" operator="between">
      <formula>0</formula>
      <formula>0.5</formula>
    </cfRule>
  </conditionalFormatting>
  <pageMargins left="0.7" right="0.7" top="0.75" bottom="0.75" header="0.3" footer="0.3"/>
  <pageSetup scale="84"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G17"/>
  <sheetViews>
    <sheetView showGridLines="0" showRowColHeaders="0" workbookViewId="0">
      <selection activeCell="E15" sqref="E15"/>
    </sheetView>
  </sheetViews>
  <sheetFormatPr defaultRowHeight="14.25" x14ac:dyDescent="0.45"/>
  <cols>
    <col min="1" max="1" width="14.1328125" customWidth="1"/>
    <col min="2" max="2" width="33.3984375" customWidth="1"/>
    <col min="3" max="3" width="31.59765625" customWidth="1"/>
    <col min="4" max="4" width="26" customWidth="1"/>
    <col min="5" max="5" width="23.265625" customWidth="1"/>
    <col min="6" max="6" width="21" customWidth="1"/>
  </cols>
  <sheetData>
    <row r="3" spans="1:7" x14ac:dyDescent="0.45">
      <c r="A3" s="130" t="s">
        <v>88</v>
      </c>
      <c r="B3" s="12" t="s">
        <v>0</v>
      </c>
      <c r="C3" s="4" t="s">
        <v>1</v>
      </c>
      <c r="D3" s="6" t="s">
        <v>2</v>
      </c>
      <c r="E3" s="8" t="s">
        <v>4</v>
      </c>
      <c r="F3" s="15" t="s">
        <v>6</v>
      </c>
      <c r="G3" s="2"/>
    </row>
    <row r="4" spans="1:7" ht="28.5" x14ac:dyDescent="0.45">
      <c r="A4" s="131"/>
      <c r="B4" s="13" t="s">
        <v>60</v>
      </c>
      <c r="C4" s="18" t="s">
        <v>61</v>
      </c>
      <c r="D4" s="11" t="s">
        <v>3</v>
      </c>
      <c r="E4" s="20" t="s">
        <v>5</v>
      </c>
      <c r="F4" s="16" t="s">
        <v>38</v>
      </c>
      <c r="G4" s="2"/>
    </row>
    <row r="5" spans="1:7" x14ac:dyDescent="0.45">
      <c r="A5" s="132"/>
      <c r="B5" s="10" t="s">
        <v>32</v>
      </c>
      <c r="C5" s="5" t="s">
        <v>33</v>
      </c>
      <c r="D5" s="7" t="s">
        <v>34</v>
      </c>
      <c r="E5" s="9" t="s">
        <v>35</v>
      </c>
      <c r="F5" s="17" t="s">
        <v>36</v>
      </c>
      <c r="G5" s="2"/>
    </row>
    <row r="6" spans="1:7" x14ac:dyDescent="0.45">
      <c r="A6" s="27"/>
      <c r="B6" s="2"/>
      <c r="C6" s="2"/>
      <c r="D6" s="2"/>
      <c r="E6" s="2"/>
      <c r="F6" s="28"/>
    </row>
    <row r="7" spans="1:7" ht="87.75" customHeight="1" x14ac:dyDescent="0.45">
      <c r="A7" s="29" t="s">
        <v>107</v>
      </c>
      <c r="B7" s="30" t="s">
        <v>108</v>
      </c>
      <c r="C7" s="30" t="s">
        <v>109</v>
      </c>
      <c r="D7" s="30" t="s">
        <v>90</v>
      </c>
      <c r="E7" s="30" t="s">
        <v>90</v>
      </c>
      <c r="F7" s="31" t="s">
        <v>90</v>
      </c>
    </row>
    <row r="8" spans="1:7" ht="105.75" customHeight="1" x14ac:dyDescent="0.45">
      <c r="A8" s="27"/>
      <c r="B8" s="2"/>
      <c r="C8" s="32" t="s">
        <v>120</v>
      </c>
      <c r="D8" s="2"/>
      <c r="E8" s="2"/>
      <c r="F8" s="28"/>
    </row>
    <row r="9" spans="1:7" x14ac:dyDescent="0.45">
      <c r="A9" s="27"/>
      <c r="B9" s="2"/>
      <c r="C9" s="2"/>
      <c r="D9" s="2"/>
      <c r="E9" s="2"/>
      <c r="F9" s="28"/>
    </row>
    <row r="10" spans="1:7" ht="60" customHeight="1" x14ac:dyDescent="0.45">
      <c r="A10" s="33" t="s">
        <v>89</v>
      </c>
      <c r="B10" s="125" t="s">
        <v>110</v>
      </c>
      <c r="C10" s="125"/>
      <c r="D10" s="125"/>
      <c r="E10" s="125"/>
      <c r="F10" s="126"/>
    </row>
    <row r="12" spans="1:7" x14ac:dyDescent="0.45">
      <c r="A12" s="128" t="s">
        <v>104</v>
      </c>
      <c r="B12" s="36" t="s">
        <v>94</v>
      </c>
      <c r="C12" s="36" t="s">
        <v>111</v>
      </c>
      <c r="D12" s="127" t="s">
        <v>105</v>
      </c>
      <c r="E12" s="127"/>
      <c r="F12" s="37" t="s">
        <v>102</v>
      </c>
    </row>
    <row r="13" spans="1:7" ht="28.5" x14ac:dyDescent="0.45">
      <c r="A13" s="129"/>
      <c r="B13" s="38" t="s">
        <v>106</v>
      </c>
      <c r="C13" s="38" t="s">
        <v>106</v>
      </c>
      <c r="D13" s="125" t="s">
        <v>119</v>
      </c>
      <c r="E13" s="125"/>
      <c r="F13" s="39" t="s">
        <v>112</v>
      </c>
    </row>
    <row r="15" spans="1:7" x14ac:dyDescent="0.45">
      <c r="A15" s="34" t="s">
        <v>113</v>
      </c>
      <c r="B15" s="40" t="s">
        <v>114</v>
      </c>
    </row>
    <row r="16" spans="1:7" x14ac:dyDescent="0.45">
      <c r="A16" s="27"/>
      <c r="B16" s="41" t="s">
        <v>115</v>
      </c>
    </row>
    <row r="17" spans="1:2" x14ac:dyDescent="0.45">
      <c r="A17" s="35"/>
      <c r="B17" s="42" t="s">
        <v>116</v>
      </c>
    </row>
  </sheetData>
  <sheetProtection password="83AF" sheet="1" objects="1" scenarios="1"/>
  <mergeCells count="5">
    <mergeCell ref="B10:F10"/>
    <mergeCell ref="D12:E12"/>
    <mergeCell ref="A12:A13"/>
    <mergeCell ref="D13:E13"/>
    <mergeCell ref="A3:A5"/>
  </mergeCells>
  <pageMargins left="0.7" right="0.7" top="0.75" bottom="0.75" header="0.3" footer="0.3"/>
  <pageSetup scale="81"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204F6D2F252E499A01A26E9EB03756" ma:contentTypeVersion="0" ma:contentTypeDescription="Create a new document." ma:contentTypeScope="" ma:versionID="a4f490664b48ce3b277677b4249f897a">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E70C6-6309-4253-B5A9-126F110CE58C}">
  <ds:schemaRefs>
    <ds:schemaRef ds:uri="http://schemas.microsoft.com/sharepoint/v3/contenttype/forms"/>
  </ds:schemaRefs>
</ds:datastoreItem>
</file>

<file path=customXml/itemProps2.xml><?xml version="1.0" encoding="utf-8"?>
<ds:datastoreItem xmlns:ds="http://schemas.openxmlformats.org/officeDocument/2006/customXml" ds:itemID="{78DF8009-3751-413C-B8F2-2B9856423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D50C792-6AE7-4930-8335-788157859E1A}">
  <ds:schemaRef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Maturity Snap Shot</vt:lpstr>
      <vt:lpstr>Scorecard</vt:lpstr>
      <vt:lpstr>Answer Key</vt:lpstr>
      <vt:lpstr>'Answer Key'!Print_Area</vt:lpstr>
      <vt:lpstr>'Maturity Snap Shot'!Print_Area</vt:lpstr>
      <vt:lpstr>Scorecard!Print_Area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PAE</dc:creator>
  <cp:lastModifiedBy>paul esposito</cp:lastModifiedBy>
  <cp:lastPrinted>2014-12-02T19:18:47Z</cp:lastPrinted>
  <dcterms:created xsi:type="dcterms:W3CDTF">2013-05-14T14:12:53Z</dcterms:created>
  <dcterms:modified xsi:type="dcterms:W3CDTF">2018-02-27T19:05:35Z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0x0101008A204F6D2F252E499A01A26E9EB03756</vt:lpwstr>
  </property>
</Properties>
</file>